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" yWindow="396" windowWidth="15180" windowHeight="8916"/>
  </bookViews>
  <sheets>
    <sheet name="доходы 2022" sheetId="1" r:id="rId1"/>
  </sheets>
  <calcPr calcId="145621"/>
</workbook>
</file>

<file path=xl/calcChain.xml><?xml version="1.0" encoding="utf-8"?>
<calcChain xmlns="http://schemas.openxmlformats.org/spreadsheetml/2006/main">
  <c r="C39" i="1" l="1"/>
  <c r="C32" i="1" s="1"/>
  <c r="C31" i="1" s="1"/>
  <c r="C12" i="1"/>
  <c r="C28" i="1"/>
  <c r="C27" i="1" s="1"/>
  <c r="C16" i="1"/>
  <c r="C46" i="1"/>
  <c r="C45" i="1" s="1"/>
  <c r="C43" i="1"/>
  <c r="C42" i="1" s="1"/>
  <c r="C41" i="1" s="1"/>
  <c r="C25" i="1"/>
  <c r="C23" i="1"/>
  <c r="C21" i="1"/>
  <c r="C18" i="1"/>
  <c r="C30" i="1" l="1"/>
  <c r="C20" i="1"/>
  <c r="C15" i="1"/>
  <c r="C14" i="1" l="1"/>
  <c r="C11" i="1" s="1"/>
  <c r="C51" i="1"/>
</calcChain>
</file>

<file path=xl/sharedStrings.xml><?xml version="1.0" encoding="utf-8"?>
<sst xmlns="http://schemas.openxmlformats.org/spreadsheetml/2006/main" count="91" uniqueCount="90">
  <si>
    <t>Код бюджетной классификации Российской Федерации</t>
  </si>
  <si>
    <t>Безвозмездные поступления от других бюджетов бюджетной системы Российской Федерации</t>
  </si>
  <si>
    <t>Межбюджетные трансферты, передаваемые бюджетам государственных внебюджетных фондов</t>
  </si>
  <si>
    <t>395 2 02 00000 00 0000 000</t>
  </si>
  <si>
    <t>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</si>
  <si>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Наименование показателя бюджетной классификации</t>
  </si>
  <si>
    <t>395 1 00 00000 00 0000 000</t>
  </si>
  <si>
    <t>Налоговые и неналоговые доходы</t>
  </si>
  <si>
    <t>395 1 13 02999 09 0000 130</t>
  </si>
  <si>
    <t>395 1 16 00000 00 0000 000</t>
  </si>
  <si>
    <t>Штрафы, санкции, возмещение ущерба</t>
  </si>
  <si>
    <t>395 2 00 00000 00 0000 000</t>
  </si>
  <si>
    <t xml:space="preserve">Безвозмездные поступления </t>
  </si>
  <si>
    <t xml:space="preserve"> 395 1 13 00000 00 0000 000</t>
  </si>
  <si>
    <t>Прочие доходы от компенсации затрат бюджетов территориальных фондов обязательного медицинского страхования</t>
  </si>
  <si>
    <t xml:space="preserve"> 395 2 02 50000 00 0000 150 </t>
  </si>
  <si>
    <t>395 2 02 55093 09 0000 150</t>
  </si>
  <si>
    <t>Доходы от оказания платных услуг  и компенсации затрат государства</t>
  </si>
  <si>
    <t>Межбюджетные трансферты из бюджетов субъектов Российской Федерации, передаваемые территориальным фондам обязательного медицинского страхования на дополнительное финансовое обеспечение реализации территориальной программы обязательного медицинского страхования в части базовой программы обязательного медицинского страхования</t>
  </si>
  <si>
    <t>395 2 02 50202 09 0000 150</t>
  </si>
  <si>
    <t>395 1 16 10000 00 0000 140</t>
  </si>
  <si>
    <t>Платежи в целях возмещения причиненного ущерба (убытков)</t>
  </si>
  <si>
    <t>395 1 16 10100 00 0000 140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</si>
  <si>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</si>
  <si>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территориальных фондов обязательного медицинского страхования)</t>
  </si>
  <si>
    <t>395 1 16 10100 09 0000 140</t>
  </si>
  <si>
    <t>395 1 16 10119 09 0000 140</t>
  </si>
  <si>
    <t>395 1 16 10120 00 0000 140</t>
  </si>
  <si>
    <t>395 1 16 10127 01 0000 140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</si>
  <si>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территориального фонда обязательного медицинского страхования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</si>
  <si>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</si>
  <si>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395 1 16 10110 00 0000 140</t>
  </si>
  <si>
    <t>395 1 16 07090 09 0000 140</t>
  </si>
  <si>
    <t>395 1 16 07090 00 0000 140</t>
  </si>
  <si>
    <t>395 1 16 07000 00 0000 140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</si>
  <si>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</si>
  <si>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</si>
  <si>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395 2 02 55257 09 0000 150</t>
  </si>
  <si>
    <t>Межбюджетные трансферты, передаваемые бюджетам территориальных фондов обязательного медицинского страхования на финансовое обеспечение формирования нормированного страхового запаса территориального фонда обязательного медицинского страхования</t>
  </si>
  <si>
    <t>395 2 02 55258 09 0000 150</t>
  </si>
  <si>
    <t>Межбюджетные трансферты, передаваемые бюджетам территориальных фондов обязательного медицинского страхования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</t>
  </si>
  <si>
    <t>395 2 02 59999 00 0000 150</t>
  </si>
  <si>
    <t>395 2 02 59999 09 0000 150</t>
  </si>
  <si>
    <t>Прочие межбюджетные трансферты, передаваемые бюджетам государственных внебюджетных фондов</t>
  </si>
  <si>
    <t>Прочие межбюджетные трансферты, передаваемые бюджетам территориальных фондов обязательного медицинского страхования</t>
  </si>
  <si>
    <t>395 2 18 00000 00 0000 000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</si>
  <si>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</si>
  <si>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395 2 18 00000 00 0000 150</t>
  </si>
  <si>
    <t>395 2 18 00000 09 0000 150</t>
  </si>
  <si>
    <t>395 2 18 73000 09 0000 150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</si>
  <si>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</si>
  <si>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территориальных фондов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</si>
  <si>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</si>
  <si>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395 2 19 00000 00 0000 000</t>
  </si>
  <si>
    <t>395 2 19 00000 09 0000 150</t>
  </si>
  <si>
    <t>Возврат остатков субсидий, субвенций и иных межбюджетных трансфертов, имеющих целевое назначение, прошлых лет из бюджетов территориальных фондов обязательного медицинского страхования</t>
  </si>
  <si>
    <t>Возврат остатков субвенций прошлых лет на финансовое обеспечение организации обязательного медицинского страхования на территориях субъектов Российской Федерации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</si>
  <si>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395 2 19 55257 09 0000 150</t>
  </si>
  <si>
    <t>395 2 19 55258 09 0000 150</t>
  </si>
  <si>
    <t>Возврат остатков межбюджетных трансфертов прошлых лет на финансовое обеспечение формирования нормированного страхового запаса территориального фонда обязательного медицинского страхования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</si>
  <si>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Возврат остатков межбюджетных трансфертов прошлых лет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</si>
  <si>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395 2 02 55854 09 0000 150</t>
  </si>
  <si>
    <t>395 2 02 58501 09 0000 150</t>
  </si>
  <si>
    <t>395 2 19 55622 09 0000 150</t>
  </si>
  <si>
    <t>от  _______________  № _______</t>
  </si>
  <si>
    <t>395 1 16 07010 00 0000 140</t>
  </si>
  <si>
    <t>395 1 16 07010 09 0000 140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</si>
  <si>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</si>
  <si>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территориальным фондом обязательного медицинского страхования</t>
  </si>
  <si>
    <t>395 1 17 00000 00 0000 000</t>
  </si>
  <si>
    <t>395 1 17 06000 00 0000 180</t>
  </si>
  <si>
    <t>395 1 17 06040 09 0000 180</t>
  </si>
  <si>
    <t>Прочие неналоговые поступления в территориальные фонды обязательного медицинского страхования</t>
  </si>
  <si>
    <t>Прочие неналоговые поступления в бюджеты государственных внебюджетных фондов</t>
  </si>
  <si>
    <t>Прочие неналоговые доходы</t>
  </si>
  <si>
    <t>395 2 19 55093 09 0000 150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</si>
  <si>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территориальным фондом обязательного медицинского страхования</t>
  </si>
  <si>
    <t>Межбюджетные трансферты, передаваемые бюджетам территориальных фондов обязательного медицинского страхования на дополнительное финансовое обеспечение оказания первичной медико-санитарной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</t>
  </si>
  <si>
    <t>Возврат остатков межбюджетных трансфертов на финансовое обеспечение проведения углубленной диспансеризации застрахованных по обязательному медицинскому страхованию лиц, перенесших новую коронавирусную инфекцию (COVID-19), в рамках реализации территориальной программы обязательного медицинского страхования из бюджетов территориальных фондов обязательного медицинского страхования</t>
  </si>
  <si>
    <t>Платежи по искам, предъявленным  территориальным фондом обязательного медицинского страхования к лицам, ответственным за причинение вреда здоровью застрахованного лица, в целях возмещения расходов на оказание медицинской помощи</t>
  </si>
  <si>
    <t>Доходы бюджета Территориального фонда обязательного медицинского страхования Калужской области 
на 2022 год</t>
  </si>
  <si>
    <t>Приложение 3</t>
  </si>
  <si>
    <t>к Закону Калужской области                        «О внесении изменений в Закон Калужской области «О бюджете Территориального фонда обязательного медицинского страхования Калужской области на 2022  год и на плановый период 2023 и 2024 годов»</t>
  </si>
  <si>
    <t>к Закону Калужской области                     «О бюджете Территориального фонда обязательного медицинского страхования Калужской области на 2022  год и на плановый период 2023 и 2024 годов»</t>
  </si>
  <si>
    <t>от  ________________ № _______</t>
  </si>
  <si>
    <t>Доходы, всего</t>
  </si>
  <si>
    <t>Сумма
 (тыс. руб.)</t>
  </si>
  <si>
    <t>Приложение 1</t>
  </si>
  <si>
    <t>Возмещение ущерба при возникновении страховых случаев, когда выгодоприобретателями выступают получатели средств бюджетов государственных внебюджетных фондов, и прочее возмещение ущерба, причиненного федеральному имуществу, находящемуся в их владении и пользовании</t>
  </si>
  <si>
    <t>Межбюджетные трансферты, передаваемые бюджетам территориальных фондов обязательного медицинского страхования субъектов Российской Федерации и                        г. Байконура на дополнительное финансовое обеспечение медицинской помощи, оказанной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в 2021 - 2022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</si>
</sst>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/>
    <xf numFmtId="0" fontId="3" fillId="0" borderId="0" xfId="0" applyFont="1" applyFill="1"/>
    <xf numFmtId="164" fontId="7" fillId="0" borderId="0" xfId="0" applyNumberFormat="1" applyFont="1" applyBorder="1" applyAlignment="1">
      <alignment horizontal="center"/>
    </xf>
    <xf numFmtId="164" fontId="3" fillId="0" borderId="0" xfId="0" applyNumberFormat="1" applyFont="1" applyFill="1"/>
    <xf numFmtId="165" fontId="7" fillId="0" borderId="1" xfId="0" applyNumberFormat="1" applyFont="1" applyBorder="1" applyAlignment="1">
      <alignment horizontal="center"/>
    </xf>
    <xf numFmtId="165" fontId="7" fillId="0" borderId="1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right" vertical="distributed" wrapText="1"/>
    </xf>
    <xf numFmtId="165" fontId="3" fillId="0" borderId="0" xfId="0" applyNumberFormat="1" applyFont="1" applyFill="1"/>
    <xf numFmtId="165" fontId="3" fillId="0" borderId="0" xfId="0" applyNumberFormat="1" applyFont="1"/>
    <xf numFmtId="0" fontId="0" fillId="0" borderId="0" xfId="0" applyFont="1"/>
    <xf numFmtId="0" fontId="0" fillId="0" borderId="0" xfId="0" applyFont="1" applyBorder="1"/>
    <xf numFmtId="0" fontId="6" fillId="0" borderId="0" xfId="0" applyFont="1" applyBorder="1" applyAlignment="1"/>
    <xf numFmtId="0" fontId="3" fillId="0" borderId="1" xfId="0" applyFont="1" applyFill="1" applyBorder="1" applyAlignment="1">
      <alignment horizontal="center" wrapText="1"/>
    </xf>
    <xf numFmtId="0" fontId="4" fillId="0" borderId="1" xfId="0" applyNumberFormat="1" applyFont="1" applyBorder="1" applyAlignment="1">
      <alignment horizontal="center" wrapText="1"/>
    </xf>
    <xf numFmtId="0" fontId="4" fillId="0" borderId="1" xfId="0" applyNumberFormat="1" applyFont="1" applyBorder="1" applyAlignment="1">
      <alignment horizontal="left" wrapText="1"/>
    </xf>
    <xf numFmtId="0" fontId="4" fillId="0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8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0" fontId="8" fillId="0" borderId="1" xfId="0" applyNumberFormat="1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165" fontId="11" fillId="0" borderId="1" xfId="0" applyNumberFormat="1" applyFont="1" applyBorder="1" applyAlignment="1">
      <alignment horizontal="center"/>
    </xf>
    <xf numFmtId="165" fontId="12" fillId="0" borderId="1" xfId="0" applyNumberFormat="1" applyFont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right" vertical="distributed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topLeftCell="A36" zoomScale="90" zoomScaleNormal="90" workbookViewId="0">
      <selection activeCell="B38" sqref="B38"/>
    </sheetView>
  </sheetViews>
  <sheetFormatPr defaultColWidth="9.109375" defaultRowHeight="15.6" x14ac:dyDescent="0.3"/>
  <cols>
    <col min="1" max="1" width="33" style="1" customWidth="1"/>
    <col min="2" max="2" width="56.6640625" style="1" customWidth="1"/>
    <col min="3" max="3" width="39.109375" style="1" customWidth="1"/>
    <col min="4" max="4" width="10.6640625" style="1" bestFit="1" customWidth="1"/>
    <col min="5" max="5" width="14.33203125" style="1" customWidth="1"/>
    <col min="6" max="6" width="18.6640625" style="1" customWidth="1"/>
    <col min="7" max="16384" width="9.109375" style="1"/>
  </cols>
  <sheetData>
    <row r="1" spans="1:5" s="10" customFormat="1" ht="18" customHeight="1" x14ac:dyDescent="0.3">
      <c r="C1" s="27" t="s">
        <v>81</v>
      </c>
    </row>
    <row r="2" spans="1:5" s="10" customFormat="1" ht="143.4" customHeight="1" x14ac:dyDescent="0.25">
      <c r="C2" s="28" t="s">
        <v>82</v>
      </c>
    </row>
    <row r="3" spans="1:5" s="10" customFormat="1" ht="16.8" x14ac:dyDescent="0.25">
      <c r="C3" s="28" t="s">
        <v>84</v>
      </c>
    </row>
    <row r="4" spans="1:5" s="10" customFormat="1" ht="13.8" x14ac:dyDescent="0.25">
      <c r="C4" s="7"/>
    </row>
    <row r="5" spans="1:5" s="10" customFormat="1" ht="16.8" x14ac:dyDescent="0.25">
      <c r="C5" s="28" t="s">
        <v>87</v>
      </c>
    </row>
    <row r="6" spans="1:5" s="10" customFormat="1" ht="111.6" customHeight="1" x14ac:dyDescent="0.25">
      <c r="C6" s="28" t="s">
        <v>83</v>
      </c>
    </row>
    <row r="7" spans="1:5" s="10" customFormat="1" ht="19.5" customHeight="1" x14ac:dyDescent="0.25">
      <c r="A7" s="11"/>
      <c r="B7" s="12"/>
      <c r="C7" s="28" t="s">
        <v>64</v>
      </c>
    </row>
    <row r="8" spans="1:5" ht="7.2" customHeight="1" x14ac:dyDescent="0.3"/>
    <row r="9" spans="1:5" ht="58.8" customHeight="1" x14ac:dyDescent="0.3">
      <c r="A9" s="29" t="s">
        <v>80</v>
      </c>
      <c r="B9" s="29"/>
      <c r="C9" s="30"/>
    </row>
    <row r="10" spans="1:5" ht="43.5" customHeight="1" x14ac:dyDescent="0.3">
      <c r="A10" s="21" t="s">
        <v>0</v>
      </c>
      <c r="B10" s="21" t="s">
        <v>5</v>
      </c>
      <c r="C10" s="21" t="s">
        <v>86</v>
      </c>
    </row>
    <row r="11" spans="1:5" ht="23.25" customHeight="1" x14ac:dyDescent="0.3">
      <c r="A11" s="19" t="s">
        <v>6</v>
      </c>
      <c r="B11" s="20" t="s">
        <v>7</v>
      </c>
      <c r="C11" s="25">
        <f>C12+C14+C27</f>
        <v>41314</v>
      </c>
    </row>
    <row r="12" spans="1:5" s="2" customFormat="1" ht="33.6" customHeight="1" x14ac:dyDescent="0.3">
      <c r="A12" s="14" t="s">
        <v>13</v>
      </c>
      <c r="B12" s="15" t="s">
        <v>17</v>
      </c>
      <c r="C12" s="26">
        <f>C13</f>
        <v>31613.3</v>
      </c>
      <c r="E12" s="4"/>
    </row>
    <row r="13" spans="1:5" s="2" customFormat="1" ht="53.25" customHeight="1" x14ac:dyDescent="0.3">
      <c r="A13" s="13" t="s">
        <v>8</v>
      </c>
      <c r="B13" s="15" t="s">
        <v>14</v>
      </c>
      <c r="C13" s="26">
        <v>31613.3</v>
      </c>
      <c r="D13" s="4"/>
    </row>
    <row r="14" spans="1:5" s="2" customFormat="1" ht="27" customHeight="1" x14ac:dyDescent="0.3">
      <c r="A14" s="13" t="s">
        <v>9</v>
      </c>
      <c r="B14" s="15" t="s">
        <v>10</v>
      </c>
      <c r="C14" s="26">
        <f>C20+C15</f>
        <v>9681.1</v>
      </c>
      <c r="D14" s="4"/>
    </row>
    <row r="15" spans="1:5" s="2" customFormat="1" ht="130.80000000000001" customHeight="1" x14ac:dyDescent="0.3">
      <c r="A15" s="13" t="s">
        <v>34</v>
      </c>
      <c r="B15" s="15" t="s">
        <v>36</v>
      </c>
      <c r="C15" s="26">
        <f>C18+C16</f>
        <v>388.6</v>
      </c>
      <c r="D15" s="4"/>
    </row>
    <row r="16" spans="1:5" s="2" customFormat="1" ht="70.2" customHeight="1" x14ac:dyDescent="0.3">
      <c r="A16" s="13" t="s">
        <v>65</v>
      </c>
      <c r="B16" s="16" t="s">
        <v>67</v>
      </c>
      <c r="C16" s="26">
        <f>C17</f>
        <v>26</v>
      </c>
      <c r="D16" s="4"/>
    </row>
    <row r="17" spans="1:8" s="2" customFormat="1" ht="100.2" customHeight="1" x14ac:dyDescent="0.3">
      <c r="A17" s="13" t="s">
        <v>66</v>
      </c>
      <c r="B17" s="16" t="s">
        <v>68</v>
      </c>
      <c r="C17" s="26">
        <v>26</v>
      </c>
      <c r="D17" s="4"/>
    </row>
    <row r="18" spans="1:8" s="2" customFormat="1" ht="100.5" customHeight="1" x14ac:dyDescent="0.3">
      <c r="A18" s="13" t="s">
        <v>33</v>
      </c>
      <c r="B18" s="15" t="s">
        <v>35</v>
      </c>
      <c r="C18" s="26">
        <f>C19</f>
        <v>362.6</v>
      </c>
      <c r="D18" s="4"/>
    </row>
    <row r="19" spans="1:8" s="2" customFormat="1" ht="78" x14ac:dyDescent="0.3">
      <c r="A19" s="13" t="s">
        <v>32</v>
      </c>
      <c r="B19" s="15" t="s">
        <v>76</v>
      </c>
      <c r="C19" s="26">
        <v>362.6</v>
      </c>
      <c r="D19" s="4"/>
    </row>
    <row r="20" spans="1:8" s="2" customFormat="1" ht="40.200000000000003" customHeight="1" x14ac:dyDescent="0.3">
      <c r="A20" s="13" t="s">
        <v>20</v>
      </c>
      <c r="B20" s="16" t="s">
        <v>21</v>
      </c>
      <c r="C20" s="26">
        <f>C21+C23+C25</f>
        <v>9292.5</v>
      </c>
      <c r="D20" s="4"/>
    </row>
    <row r="21" spans="1:8" s="2" customFormat="1" ht="49.5" customHeight="1" x14ac:dyDescent="0.3">
      <c r="A21" s="13" t="s">
        <v>22</v>
      </c>
      <c r="B21" s="16" t="s">
        <v>23</v>
      </c>
      <c r="C21" s="26">
        <f>C22</f>
        <v>7761.3</v>
      </c>
      <c r="D21" s="4"/>
    </row>
    <row r="22" spans="1:8" s="2" customFormat="1" ht="87.75" customHeight="1" x14ac:dyDescent="0.3">
      <c r="A22" s="13" t="s">
        <v>25</v>
      </c>
      <c r="B22" s="16" t="s">
        <v>24</v>
      </c>
      <c r="C22" s="26">
        <v>7761.3</v>
      </c>
      <c r="D22" s="4"/>
    </row>
    <row r="23" spans="1:8" s="2" customFormat="1" ht="96" customHeight="1" x14ac:dyDescent="0.3">
      <c r="A23" s="13" t="s">
        <v>31</v>
      </c>
      <c r="B23" s="16" t="s">
        <v>88</v>
      </c>
      <c r="C23" s="26">
        <f>C24</f>
        <v>839.3</v>
      </c>
      <c r="D23" s="4"/>
      <c r="H23" s="4"/>
    </row>
    <row r="24" spans="1:8" s="2" customFormat="1" ht="87.75" customHeight="1" x14ac:dyDescent="0.3">
      <c r="A24" s="13" t="s">
        <v>26</v>
      </c>
      <c r="B24" s="16" t="s">
        <v>79</v>
      </c>
      <c r="C24" s="26">
        <v>839.3</v>
      </c>
      <c r="D24" s="4"/>
    </row>
    <row r="25" spans="1:8" s="2" customFormat="1" ht="81.75" customHeight="1" x14ac:dyDescent="0.3">
      <c r="A25" s="13" t="s">
        <v>27</v>
      </c>
      <c r="B25" s="16" t="s">
        <v>30</v>
      </c>
      <c r="C25" s="26">
        <f>C26</f>
        <v>691.9</v>
      </c>
      <c r="D25" s="4"/>
      <c r="H25" s="4"/>
    </row>
    <row r="26" spans="1:8" s="2" customFormat="1" ht="93.6" customHeight="1" x14ac:dyDescent="0.3">
      <c r="A26" s="13" t="s">
        <v>28</v>
      </c>
      <c r="B26" s="16" t="s">
        <v>29</v>
      </c>
      <c r="C26" s="26">
        <v>691.9</v>
      </c>
      <c r="D26" s="4"/>
    </row>
    <row r="27" spans="1:8" s="2" customFormat="1" ht="33.75" customHeight="1" x14ac:dyDescent="0.3">
      <c r="A27" s="13" t="s">
        <v>69</v>
      </c>
      <c r="B27" s="16" t="s">
        <v>74</v>
      </c>
      <c r="C27" s="26">
        <f>C28</f>
        <v>19.600000000000001</v>
      </c>
      <c r="D27" s="4"/>
    </row>
    <row r="28" spans="1:8" s="2" customFormat="1" ht="45" customHeight="1" x14ac:dyDescent="0.3">
      <c r="A28" s="13" t="s">
        <v>70</v>
      </c>
      <c r="B28" s="16" t="s">
        <v>73</v>
      </c>
      <c r="C28" s="26">
        <f>C29</f>
        <v>19.600000000000001</v>
      </c>
      <c r="D28" s="4"/>
    </row>
    <row r="29" spans="1:8" s="2" customFormat="1" ht="48" customHeight="1" x14ac:dyDescent="0.3">
      <c r="A29" s="13" t="s">
        <v>71</v>
      </c>
      <c r="B29" s="16" t="s">
        <v>72</v>
      </c>
      <c r="C29" s="26">
        <v>19.600000000000001</v>
      </c>
      <c r="D29" s="4"/>
    </row>
    <row r="30" spans="1:8" s="2" customFormat="1" ht="41.25" customHeight="1" x14ac:dyDescent="0.3">
      <c r="A30" s="19" t="s">
        <v>11</v>
      </c>
      <c r="B30" s="18" t="s">
        <v>12</v>
      </c>
      <c r="C30" s="24">
        <f>C31+C41+C45</f>
        <v>15963746.099999998</v>
      </c>
      <c r="D30" s="4"/>
      <c r="E30" s="8"/>
      <c r="F30" s="8"/>
    </row>
    <row r="31" spans="1:8" s="2" customFormat="1" ht="44.25" customHeight="1" x14ac:dyDescent="0.3">
      <c r="A31" s="13" t="s">
        <v>3</v>
      </c>
      <c r="B31" s="16" t="s">
        <v>1</v>
      </c>
      <c r="C31" s="5">
        <f>C32</f>
        <v>16047669.399999999</v>
      </c>
    </row>
    <row r="32" spans="1:8" s="2" customFormat="1" ht="50.25" customHeight="1" x14ac:dyDescent="0.3">
      <c r="A32" s="13" t="s">
        <v>15</v>
      </c>
      <c r="B32" s="16" t="s">
        <v>2</v>
      </c>
      <c r="C32" s="5">
        <f>C33+C34+C35+C36+C37+C38+C39</f>
        <v>16047669.399999999</v>
      </c>
    </row>
    <row r="33" spans="1:6" s="2" customFormat="1" ht="114.75" customHeight="1" x14ac:dyDescent="0.3">
      <c r="A33" s="13" t="s">
        <v>19</v>
      </c>
      <c r="B33" s="16" t="s">
        <v>18</v>
      </c>
      <c r="C33" s="6">
        <v>517929.7</v>
      </c>
    </row>
    <row r="34" spans="1:6" s="2" customFormat="1" ht="86.4" customHeight="1" x14ac:dyDescent="0.3">
      <c r="A34" s="13" t="s">
        <v>16</v>
      </c>
      <c r="B34" s="17" t="s">
        <v>4</v>
      </c>
      <c r="C34" s="5">
        <v>14060126.1</v>
      </c>
      <c r="E34" s="3"/>
      <c r="F34" s="4"/>
    </row>
    <row r="35" spans="1:6" s="2" customFormat="1" ht="84" customHeight="1" x14ac:dyDescent="0.3">
      <c r="A35" s="13" t="s">
        <v>37</v>
      </c>
      <c r="B35" s="17" t="s">
        <v>38</v>
      </c>
      <c r="C35" s="5">
        <v>159778.29999999999</v>
      </c>
      <c r="E35" s="3"/>
      <c r="F35" s="4"/>
    </row>
    <row r="36" spans="1:6" s="2" customFormat="1" ht="116.25" customHeight="1" x14ac:dyDescent="0.3">
      <c r="A36" s="13" t="s">
        <v>39</v>
      </c>
      <c r="B36" s="17" t="s">
        <v>40</v>
      </c>
      <c r="C36" s="5">
        <v>481.2</v>
      </c>
      <c r="E36" s="3"/>
      <c r="F36" s="4"/>
    </row>
    <row r="37" spans="1:6" s="2" customFormat="1" ht="162" customHeight="1" x14ac:dyDescent="0.3">
      <c r="A37" s="13" t="s">
        <v>61</v>
      </c>
      <c r="B37" s="17" t="s">
        <v>77</v>
      </c>
      <c r="C37" s="5">
        <v>41737.199999999997</v>
      </c>
      <c r="E37" s="3"/>
      <c r="F37" s="4"/>
    </row>
    <row r="38" spans="1:6" s="2" customFormat="1" ht="174.6" customHeight="1" x14ac:dyDescent="0.3">
      <c r="A38" s="13" t="s">
        <v>62</v>
      </c>
      <c r="B38" s="17" t="s">
        <v>89</v>
      </c>
      <c r="C38" s="5">
        <v>353954.6</v>
      </c>
      <c r="E38" s="3"/>
      <c r="F38" s="4"/>
    </row>
    <row r="39" spans="1:6" s="2" customFormat="1" ht="42.75" customHeight="1" x14ac:dyDescent="0.3">
      <c r="A39" s="13" t="s">
        <v>41</v>
      </c>
      <c r="B39" s="17" t="s">
        <v>43</v>
      </c>
      <c r="C39" s="5">
        <f>C40</f>
        <v>913662.3</v>
      </c>
      <c r="E39" s="3"/>
      <c r="F39" s="4"/>
    </row>
    <row r="40" spans="1:6" s="2" customFormat="1" ht="63.75" customHeight="1" x14ac:dyDescent="0.3">
      <c r="A40" s="13" t="s">
        <v>42</v>
      </c>
      <c r="B40" s="17" t="s">
        <v>44</v>
      </c>
      <c r="C40" s="5">
        <v>913662.3</v>
      </c>
      <c r="E40" s="3"/>
      <c r="F40" s="4"/>
    </row>
    <row r="41" spans="1:6" s="2" customFormat="1" ht="77.25" customHeight="1" x14ac:dyDescent="0.3">
      <c r="A41" s="13" t="s">
        <v>45</v>
      </c>
      <c r="B41" s="17" t="s">
        <v>46</v>
      </c>
      <c r="C41" s="5">
        <f>C42</f>
        <v>3596.7</v>
      </c>
      <c r="E41" s="3"/>
      <c r="F41" s="4"/>
    </row>
    <row r="42" spans="1:6" s="2" customFormat="1" ht="99" customHeight="1" x14ac:dyDescent="0.3">
      <c r="A42" s="13" t="s">
        <v>47</v>
      </c>
      <c r="B42" s="17" t="s">
        <v>50</v>
      </c>
      <c r="C42" s="5">
        <f>C43</f>
        <v>3596.7</v>
      </c>
      <c r="E42" s="3"/>
      <c r="F42" s="4"/>
    </row>
    <row r="43" spans="1:6" s="2" customFormat="1" ht="71.25" customHeight="1" x14ac:dyDescent="0.3">
      <c r="A43" s="13" t="s">
        <v>48</v>
      </c>
      <c r="B43" s="17" t="s">
        <v>51</v>
      </c>
      <c r="C43" s="5">
        <f>C44</f>
        <v>3596.7</v>
      </c>
      <c r="E43" s="3"/>
      <c r="F43" s="4"/>
    </row>
    <row r="44" spans="1:6" s="2" customFormat="1" ht="73.5" customHeight="1" x14ac:dyDescent="0.3">
      <c r="A44" s="13" t="s">
        <v>49</v>
      </c>
      <c r="B44" s="17" t="s">
        <v>51</v>
      </c>
      <c r="C44" s="5">
        <v>3596.7</v>
      </c>
      <c r="E44" s="3"/>
      <c r="F44" s="4"/>
    </row>
    <row r="45" spans="1:6" s="2" customFormat="1" ht="57.75" customHeight="1" x14ac:dyDescent="0.3">
      <c r="A45" s="13" t="s">
        <v>53</v>
      </c>
      <c r="B45" s="17" t="s">
        <v>52</v>
      </c>
      <c r="C45" s="6">
        <f>C46</f>
        <v>-87520</v>
      </c>
      <c r="E45" s="3"/>
      <c r="F45" s="4"/>
    </row>
    <row r="46" spans="1:6" s="2" customFormat="1" ht="70.5" customHeight="1" x14ac:dyDescent="0.3">
      <c r="A46" s="13" t="s">
        <v>54</v>
      </c>
      <c r="B46" s="17" t="s">
        <v>55</v>
      </c>
      <c r="C46" s="5">
        <f>C47+C48+C49+C50</f>
        <v>-87520</v>
      </c>
      <c r="E46" s="3"/>
      <c r="F46" s="4"/>
    </row>
    <row r="47" spans="1:6" s="2" customFormat="1" ht="112.8" customHeight="1" x14ac:dyDescent="0.3">
      <c r="A47" s="13" t="s">
        <v>75</v>
      </c>
      <c r="B47" s="17" t="s">
        <v>56</v>
      </c>
      <c r="C47" s="5">
        <v>-13341.4</v>
      </c>
      <c r="E47" s="3"/>
      <c r="F47" s="4"/>
    </row>
    <row r="48" spans="1:6" s="2" customFormat="1" ht="124.8" customHeight="1" x14ac:dyDescent="0.3">
      <c r="A48" s="13" t="s">
        <v>57</v>
      </c>
      <c r="B48" s="17" t="s">
        <v>59</v>
      </c>
      <c r="C48" s="5">
        <v>-55254.1</v>
      </c>
      <c r="E48" s="3"/>
      <c r="F48" s="4"/>
    </row>
    <row r="49" spans="1:8" s="2" customFormat="1" ht="157.80000000000001" customHeight="1" x14ac:dyDescent="0.3">
      <c r="A49" s="13" t="s">
        <v>58</v>
      </c>
      <c r="B49" s="17" t="s">
        <v>60</v>
      </c>
      <c r="C49" s="5">
        <v>-3544.8</v>
      </c>
      <c r="E49" s="3"/>
      <c r="F49" s="4"/>
    </row>
    <row r="50" spans="1:8" s="2" customFormat="1" ht="147" customHeight="1" x14ac:dyDescent="0.3">
      <c r="A50" s="13" t="s">
        <v>63</v>
      </c>
      <c r="B50" s="17" t="s">
        <v>78</v>
      </c>
      <c r="C50" s="5">
        <v>-15379.7</v>
      </c>
      <c r="E50" s="3"/>
      <c r="F50" s="4"/>
    </row>
    <row r="51" spans="1:8" ht="30" customHeight="1" x14ac:dyDescent="0.3">
      <c r="A51" s="22" t="s">
        <v>85</v>
      </c>
      <c r="B51" s="22"/>
      <c r="C51" s="23">
        <f>C30+C11</f>
        <v>16005060.099999998</v>
      </c>
      <c r="E51" s="4"/>
      <c r="F51" s="9"/>
      <c r="H51" s="9"/>
    </row>
    <row r="55" spans="1:8" x14ac:dyDescent="0.3">
      <c r="C55" s="9"/>
      <c r="F55" s="9"/>
    </row>
    <row r="56" spans="1:8" ht="21.75" customHeight="1" x14ac:dyDescent="0.3">
      <c r="C56" s="9"/>
    </row>
    <row r="57" spans="1:8" ht="21" customHeight="1" x14ac:dyDescent="0.3">
      <c r="C57" s="9"/>
    </row>
    <row r="58" spans="1:8" ht="17.25" customHeight="1" x14ac:dyDescent="0.3">
      <c r="C58" s="9"/>
    </row>
    <row r="60" spans="1:8" x14ac:dyDescent="0.3">
      <c r="C60" s="9"/>
    </row>
    <row r="61" spans="1:8" x14ac:dyDescent="0.3">
      <c r="C61" s="9"/>
    </row>
    <row r="62" spans="1:8" x14ac:dyDescent="0.3">
      <c r="C62" s="9"/>
    </row>
  </sheetData>
  <mergeCells count="1">
    <mergeCell ref="A9:C9"/>
  </mergeCells>
  <phoneticPr fontId="2" type="noConversion"/>
  <pageMargins left="0.78740157480314965" right="0.39370078740157483" top="0.78740157480314965" bottom="0.78740157480314965" header="0.27559055118110237" footer="0.15748031496062992"/>
  <pageSetup paperSize="9" scale="7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2022</vt:lpstr>
    </vt:vector>
  </TitlesOfParts>
  <Company>КОФОМС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Преснякова </cp:lastModifiedBy>
  <cp:lastPrinted>2022-11-16T11:18:45Z</cp:lastPrinted>
  <dcterms:created xsi:type="dcterms:W3CDTF">2007-10-11T06:19:15Z</dcterms:created>
  <dcterms:modified xsi:type="dcterms:W3CDTF">2022-11-16T11:19:11Z</dcterms:modified>
</cp:coreProperties>
</file>